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JoneyYang\Desktop\10月 监考费+论文费计算\监考费\"/>
    </mc:Choice>
  </mc:AlternateContent>
  <bookViews>
    <workbookView windowWidth="27945" windowHeight="11925"/>
  </bookViews>
  <sheets>
    <sheet name="总表（总） (3)" sheetId="1" r:id="rId1"/>
  </sheets>
  <externalReferences>
    <externalReference r:id="rId2"/>
    <externalReference r:id="rId3"/>
  </externalReferences>
  <definedNames>
    <definedName name="_xlnm._FilterDatabase" localSheetId="0" hidden="1">'总表（总） (3)'!$A$3:$F$6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<sst xmlns="http://schemas.openxmlformats.org/spreadsheetml/2006/main" count="24" uniqueCount="18">
  <si>
    <t>政府管理学院25-26学年监考费发放（行政人员）</t>
  </si>
  <si>
    <t>工号</t>
  </si>
  <si>
    <t>姓名</t>
  </si>
  <si>
    <t>25年秋季学期场次数</t>
  </si>
  <si>
    <t>26年春季学期场次数</t>
  </si>
  <si>
    <t>总计</t>
  </si>
  <si>
    <t>金额</t>
  </si>
  <si>
    <t>02526</t>
  </si>
  <si>
    <t>安猛猛</t>
  </si>
  <si>
    <t>03331</t>
  </si>
  <si>
    <t>孙双星</t>
  </si>
  <si>
    <t>政府管理学院25-26学年监考费发放（校外劳务）</t>
  </si>
  <si>
    <t>杨江祎</t>
  </si>
  <si>
    <t>张芸宁</t>
  </si>
  <si>
    <t>\</t>
  </si>
  <si>
    <t>姜鹤鹏</t>
  </si>
  <si>
    <t>40110432</t>
  </si>
  <si>
    <t>仇防令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</si>
</sst>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4"/>
      <color theme="1"/>
      <name val="方正楷体_GB2312"/>
      <charset val="134"/>
    </font>
    <font>
      <sz val="12"/>
      <color rgb="FF000000"/>
      <name val="方正仿宋_GBK"/>
      <charset val="134"/>
    </font>
    <font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5-26-2&#23398;&#26399;&#30417;&#32771;&#23433;&#2549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25-26-1&#23398;&#26399;&#30417;&#32771;&#23433;&#2549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结课周"/>
      <sheetName val="考试周"/>
      <sheetName val="导出计数_副监考"/>
    </sheetNames>
    <sheetDataSet>
      <sheetData sheetId="0"/>
      <sheetData sheetId="1"/>
      <sheetData sheetId="2">
        <row r="2">
          <cell r="H2" t="str">
            <v>安猛猛</v>
          </cell>
          <cell r="I2">
            <v>2</v>
          </cell>
        </row>
        <row r="3">
          <cell r="H3" t="str">
            <v>程波辉</v>
          </cell>
          <cell r="I3">
            <v>1</v>
          </cell>
        </row>
        <row r="4">
          <cell r="H4" t="str">
            <v>崔景华</v>
          </cell>
          <cell r="I4">
            <v>1</v>
          </cell>
        </row>
        <row r="5">
          <cell r="H5" t="str">
            <v>傅雨飞</v>
          </cell>
          <cell r="I5">
            <v>1</v>
          </cell>
        </row>
        <row r="6">
          <cell r="H6" t="str">
            <v>郭蕾</v>
          </cell>
          <cell r="I6">
            <v>1</v>
          </cell>
        </row>
        <row r="7">
          <cell r="H7" t="str">
            <v>贾佳</v>
          </cell>
          <cell r="I7">
            <v>1</v>
          </cell>
        </row>
        <row r="8">
          <cell r="H8" t="str">
            <v>金仁仙</v>
          </cell>
          <cell r="I8">
            <v>1</v>
          </cell>
        </row>
        <row r="9">
          <cell r="H9" t="str">
            <v>李海莲</v>
          </cell>
          <cell r="I9">
            <v>1</v>
          </cell>
        </row>
        <row r="10">
          <cell r="H10" t="str">
            <v>李晓嘉</v>
          </cell>
          <cell r="I10">
            <v>1</v>
          </cell>
        </row>
        <row r="11">
          <cell r="H11" t="str">
            <v>李长安</v>
          </cell>
          <cell r="I11">
            <v>1</v>
          </cell>
        </row>
        <row r="12">
          <cell r="H12" t="str">
            <v>刘巧玲</v>
          </cell>
          <cell r="I12">
            <v>1</v>
          </cell>
        </row>
        <row r="13">
          <cell r="H13" t="str">
            <v>孟晓雨</v>
          </cell>
          <cell r="I13">
            <v>1</v>
          </cell>
        </row>
        <row r="14">
          <cell r="H14" t="str">
            <v>邵鹏</v>
          </cell>
          <cell r="I14">
            <v>1</v>
          </cell>
        </row>
        <row r="15">
          <cell r="H15" t="str">
            <v>孙双星</v>
          </cell>
          <cell r="I15">
            <v>1</v>
          </cell>
        </row>
        <row r="16">
          <cell r="H16" t="str">
            <v>王程伟</v>
          </cell>
          <cell r="I16">
            <v>1</v>
          </cell>
        </row>
        <row r="17">
          <cell r="H17" t="str">
            <v>王春蕊</v>
          </cell>
          <cell r="I17">
            <v>1</v>
          </cell>
        </row>
        <row r="18">
          <cell r="H18" t="str">
            <v>王慧英</v>
          </cell>
          <cell r="I18">
            <v>1</v>
          </cell>
        </row>
        <row r="19">
          <cell r="H19" t="str">
            <v>王晴</v>
          </cell>
          <cell r="I19">
            <v>1</v>
          </cell>
        </row>
        <row r="20">
          <cell r="H20" t="str">
            <v>王文杰</v>
          </cell>
          <cell r="I20">
            <v>1</v>
          </cell>
        </row>
        <row r="21">
          <cell r="H21" t="str">
            <v>王云</v>
          </cell>
          <cell r="I21">
            <v>1</v>
          </cell>
        </row>
        <row r="22">
          <cell r="H22" t="str">
            <v>吴承忠</v>
          </cell>
          <cell r="I22">
            <v>1</v>
          </cell>
        </row>
        <row r="23">
          <cell r="H23" t="str">
            <v>吴老二</v>
          </cell>
          <cell r="I23">
            <v>1</v>
          </cell>
        </row>
        <row r="24">
          <cell r="H24" t="str">
            <v>辛传海</v>
          </cell>
          <cell r="I24">
            <v>1</v>
          </cell>
        </row>
        <row r="25">
          <cell r="H25" t="str">
            <v>鄢雨虹</v>
          </cell>
          <cell r="I25">
            <v>1</v>
          </cell>
        </row>
        <row r="26">
          <cell r="H26" t="str">
            <v>原珂</v>
          </cell>
          <cell r="I26">
            <v>1</v>
          </cell>
        </row>
        <row r="27">
          <cell r="H27" t="str">
            <v>张旭霞</v>
          </cell>
          <cell r="I27">
            <v>1</v>
          </cell>
        </row>
        <row r="28">
          <cell r="H28" t="str">
            <v>张毅</v>
          </cell>
          <cell r="I28">
            <v>1</v>
          </cell>
        </row>
        <row r="29">
          <cell r="H29" t="str">
            <v>张玉芹</v>
          </cell>
          <cell r="I29">
            <v>1</v>
          </cell>
        </row>
        <row r="30">
          <cell r="H30" t="str">
            <v>赵耀红</v>
          </cell>
          <cell r="I30">
            <v>1</v>
          </cell>
        </row>
        <row r="31">
          <cell r="H31" t="str">
            <v>朱泳奕</v>
          </cell>
          <cell r="I31">
            <v>1</v>
          </cell>
        </row>
        <row r="32">
          <cell r="H32" t="str">
            <v>仇防令</v>
          </cell>
          <cell r="I32">
            <v>6</v>
          </cell>
        </row>
        <row r="33">
          <cell r="H33" t="str">
            <v>姜鹤鹏</v>
          </cell>
          <cell r="I33">
            <v>7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结课周"/>
      <sheetName val="考试周"/>
      <sheetName val="计数"/>
    </sheetNames>
    <sheetDataSet>
      <sheetData sheetId="0"/>
      <sheetData sheetId="1"/>
      <sheetData sheetId="2">
        <row r="2">
          <cell r="H2" t="str">
            <v>程波辉</v>
          </cell>
          <cell r="I2">
            <v>1</v>
          </cell>
        </row>
        <row r="3">
          <cell r="H3" t="str">
            <v>崔景华</v>
          </cell>
          <cell r="I3">
            <v>1</v>
          </cell>
        </row>
        <row r="4">
          <cell r="H4" t="str">
            <v>冯昕瑞</v>
          </cell>
          <cell r="I4">
            <v>1</v>
          </cell>
        </row>
        <row r="5">
          <cell r="H5" t="str">
            <v>傅雨飞</v>
          </cell>
          <cell r="I5">
            <v>1</v>
          </cell>
        </row>
        <row r="6">
          <cell r="H6" t="str">
            <v>高照钰</v>
          </cell>
          <cell r="I6">
            <v>1</v>
          </cell>
        </row>
        <row r="7">
          <cell r="H7" t="str">
            <v>郭蕾</v>
          </cell>
          <cell r="I7">
            <v>1</v>
          </cell>
        </row>
        <row r="8">
          <cell r="H8" t="str">
            <v>江汉臣</v>
          </cell>
          <cell r="I8">
            <v>1</v>
          </cell>
        </row>
        <row r="9">
          <cell r="H9" t="str">
            <v>金仁仙</v>
          </cell>
          <cell r="I9">
            <v>1</v>
          </cell>
        </row>
        <row r="10">
          <cell r="H10" t="str">
            <v>李海莲</v>
          </cell>
          <cell r="I10">
            <v>1</v>
          </cell>
        </row>
        <row r="11">
          <cell r="H11" t="str">
            <v>李雪飞</v>
          </cell>
          <cell r="I11">
            <v>1</v>
          </cell>
        </row>
        <row r="12">
          <cell r="H12" t="str">
            <v>刘巧玲</v>
          </cell>
          <cell r="I12">
            <v>1</v>
          </cell>
        </row>
        <row r="13">
          <cell r="H13" t="str">
            <v>刘卫星</v>
          </cell>
          <cell r="I13">
            <v>1</v>
          </cell>
        </row>
        <row r="14">
          <cell r="H14" t="str">
            <v>苗美娟</v>
          </cell>
          <cell r="I14">
            <v>1</v>
          </cell>
        </row>
        <row r="15">
          <cell r="H15" t="str">
            <v>宁晶</v>
          </cell>
          <cell r="I15">
            <v>1</v>
          </cell>
        </row>
        <row r="16">
          <cell r="H16" t="str">
            <v>邵鹏</v>
          </cell>
          <cell r="I16">
            <v>1</v>
          </cell>
        </row>
        <row r="17">
          <cell r="H17" t="str">
            <v>宋衍涛</v>
          </cell>
          <cell r="I17">
            <v>1</v>
          </cell>
        </row>
        <row r="18">
          <cell r="H18" t="str">
            <v>王程伟</v>
          </cell>
          <cell r="I18">
            <v>1</v>
          </cell>
        </row>
        <row r="19">
          <cell r="H19" t="str">
            <v>王春蕊</v>
          </cell>
          <cell r="I19">
            <v>1</v>
          </cell>
        </row>
        <row r="20">
          <cell r="H20" t="str">
            <v>王慧英</v>
          </cell>
          <cell r="I20">
            <v>1</v>
          </cell>
        </row>
        <row r="21">
          <cell r="H21" t="str">
            <v>王晴</v>
          </cell>
          <cell r="I21">
            <v>1</v>
          </cell>
        </row>
        <row r="22">
          <cell r="H22" t="str">
            <v>王云</v>
          </cell>
          <cell r="I22">
            <v>1</v>
          </cell>
        </row>
        <row r="23">
          <cell r="H23" t="str">
            <v>吴老二</v>
          </cell>
          <cell r="I23">
            <v>1</v>
          </cell>
        </row>
        <row r="24">
          <cell r="H24" t="str">
            <v>辛传海</v>
          </cell>
          <cell r="I24">
            <v>1</v>
          </cell>
        </row>
        <row r="25">
          <cell r="H25" t="str">
            <v>徐晨</v>
          </cell>
          <cell r="I25">
            <v>1</v>
          </cell>
        </row>
        <row r="26">
          <cell r="H26" t="str">
            <v>徐萌萌</v>
          </cell>
          <cell r="I26">
            <v>1</v>
          </cell>
        </row>
        <row r="27">
          <cell r="H27" t="str">
            <v>徐伟</v>
          </cell>
          <cell r="I27">
            <v>1</v>
          </cell>
        </row>
        <row r="28">
          <cell r="H28" t="str">
            <v>鄢雨虹</v>
          </cell>
          <cell r="I28">
            <v>1</v>
          </cell>
        </row>
        <row r="29">
          <cell r="H29" t="str">
            <v>翟东堂</v>
          </cell>
          <cell r="I29">
            <v>1</v>
          </cell>
        </row>
        <row r="30">
          <cell r="H30" t="str">
            <v>张芸宁</v>
          </cell>
          <cell r="I30">
            <v>3</v>
          </cell>
        </row>
        <row r="31">
          <cell r="H31" t="str">
            <v>赵峰</v>
          </cell>
          <cell r="I31">
            <v>1</v>
          </cell>
        </row>
        <row r="32">
          <cell r="H32" t="str">
            <v>朱泳奕</v>
          </cell>
          <cell r="I32">
            <v>1</v>
          </cell>
        </row>
        <row r="33">
          <cell r="H33" t="str">
            <v>邹伟康</v>
          </cell>
          <cell r="I33">
            <v>1</v>
          </cell>
        </row>
        <row r="34">
          <cell r="H34" t="str">
            <v>仇防令</v>
          </cell>
          <cell r="I34">
            <v>5</v>
          </cell>
        </row>
        <row r="35">
          <cell r="H35" t="str">
            <v>姜鹤鹏</v>
          </cell>
          <cell r="I35">
            <v>2</v>
          </cell>
        </row>
        <row r="36">
          <cell r="H36" t="str">
            <v>孙双星</v>
          </cell>
          <cell r="I36">
            <v>2</v>
          </cell>
        </row>
        <row r="37">
          <cell r="H37" t="str">
            <v>杨江祎</v>
          </cell>
          <cell r="I37">
            <v>1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15"/>
  <sheetViews>
    <sheetView tabSelected="1" workbookViewId="0">
      <selection activeCell="M9" sqref="M9"/>
    </sheetView>
  </sheetViews>
  <sheetFormatPr defaultColWidth="9" defaultRowHeight="13.5" outlineLevelCol="5"/>
  <cols>
    <col min="1" max="1" width="10" customWidth="1"/>
    <col min="2" max="2" width="13" customWidth="1"/>
    <col min="3" max="3" width="15.125" style="2" customWidth="1"/>
    <col min="4" max="4" width="14" style="2" customWidth="1"/>
    <col min="5" max="5" width="11.875" customWidth="1"/>
    <col min="6" max="6" width="11.125" customWidth="1"/>
  </cols>
  <sheetData>
    <row r="2" ht="29" customHeight="1" spans="1:6">
      <c r="A2" s="3" t="s">
        <v>0</v>
      </c>
      <c r="B2" s="3"/>
      <c r="C2" s="4"/>
      <c r="D2" s="4"/>
      <c r="E2" s="3"/>
      <c r="F2" s="3"/>
    </row>
    <row r="3" ht="54" customHeight="1" spans="1:6">
      <c r="A3" s="5" t="s">
        <v>1</v>
      </c>
      <c r="B3" s="5" t="s">
        <v>2</v>
      </c>
      <c r="C3" s="6" t="s">
        <v>3</v>
      </c>
      <c r="D3" s="6" t="s">
        <v>4</v>
      </c>
      <c r="E3" s="5" t="s">
        <v>5</v>
      </c>
      <c r="F3" s="5" t="s">
        <v>6</v>
      </c>
    </row>
    <row r="4" s="1" customFormat="1" ht="15.75" spans="1:6">
      <c r="A4" s="7" t="s">
        <v>7</v>
      </c>
      <c r="B4" s="7" t="s">
        <v>8</v>
      </c>
      <c r="C4" s="8">
        <v>0</v>
      </c>
      <c r="D4" s="8">
        <f>VLOOKUP(B4,[1]导出计数_副监考!$H$2:$I$33,2,FALSE)</f>
        <v>2</v>
      </c>
      <c r="E4" s="9">
        <f>C4+D4</f>
        <v>2</v>
      </c>
      <c r="F4" s="9">
        <f>E4*51.36</f>
        <v>102.72</v>
      </c>
    </row>
    <row r="5" s="1" customFormat="1" ht="15.75" spans="1:6">
      <c r="A5" s="12" t="s">
        <v>9</v>
      </c>
      <c r="B5" s="7" t="s">
        <v>10</v>
      </c>
      <c r="C5" s="8">
        <f>VLOOKUP(B5,[2]计数!$H$2:$I$37,2,FALSE)</f>
        <v>2</v>
      </c>
      <c r="D5" s="8">
        <f>VLOOKUP(B5,[1]导出计数_副监考!$H$2:$I$33,2,FALSE)</f>
        <v>1</v>
      </c>
      <c r="E5" s="9">
        <f>C5+D5</f>
        <v>3</v>
      </c>
      <c r="F5" s="9">
        <f>E5*51.36</f>
        <v>154.08</v>
      </c>
    </row>
    <row r="6" ht="15.75" spans="1:6">
      <c r="A6" s="10"/>
      <c r="B6" s="10"/>
      <c r="C6" s="8">
        <f t="shared" ref="C6:F6" si="0">SUM(C4:C5)</f>
        <v>2</v>
      </c>
      <c r="D6" s="8">
        <f t="shared" si="0"/>
        <v>3</v>
      </c>
      <c r="E6" s="9">
        <f t="shared" si="0"/>
        <v>5</v>
      </c>
      <c r="F6" s="9">
        <f t="shared" si="0"/>
        <v>256.8</v>
      </c>
    </row>
    <row r="9" ht="36" customHeight="1" spans="1:6">
      <c r="A9" s="3" t="s">
        <v>11</v>
      </c>
      <c r="B9" s="3"/>
      <c r="C9" s="4"/>
      <c r="D9" s="4"/>
      <c r="E9" s="3"/>
      <c r="F9" s="3"/>
    </row>
    <row r="10" ht="36" spans="1:6">
      <c r="A10" s="5" t="s">
        <v>1</v>
      </c>
      <c r="B10" s="5" t="s">
        <v>2</v>
      </c>
      <c r="C10" s="6" t="s">
        <v>3</v>
      </c>
      <c r="D10" s="6" t="s">
        <v>4</v>
      </c>
      <c r="E10" s="5" t="s">
        <v>5</v>
      </c>
      <c r="F10" s="5" t="s">
        <v>6</v>
      </c>
    </row>
    <row r="11" ht="15.75" spans="1:6">
      <c r="A11" s="7">
        <v>10087</v>
      </c>
      <c r="B11" s="7" t="s">
        <v>12</v>
      </c>
      <c r="C11" s="8">
        <v>4</v>
      </c>
      <c r="D11" s="8">
        <v>2</v>
      </c>
      <c r="E11" s="9">
        <f t="shared" ref="E11:E14" si="1">C11+D11</f>
        <v>6</v>
      </c>
      <c r="F11" s="9">
        <f t="shared" ref="F11:F14" si="2">E11*51.36</f>
        <v>308.16</v>
      </c>
    </row>
    <row r="12" ht="15.75" spans="1:6">
      <c r="A12" s="7">
        <v>10188</v>
      </c>
      <c r="B12" s="7" t="s">
        <v>13</v>
      </c>
      <c r="C12" s="8">
        <f>VLOOKUP(B12,[2]计数!$H$2:$I$37,2,FALSE)</f>
        <v>3</v>
      </c>
      <c r="D12" s="8">
        <v>0</v>
      </c>
      <c r="E12" s="9">
        <f t="shared" si="1"/>
        <v>3</v>
      </c>
      <c r="F12" s="9">
        <f t="shared" si="2"/>
        <v>154.08</v>
      </c>
    </row>
    <row r="13" ht="15.75" spans="1:6">
      <c r="A13" s="11" t="s">
        <v>14</v>
      </c>
      <c r="B13" s="7" t="s">
        <v>15</v>
      </c>
      <c r="C13" s="8">
        <f>VLOOKUP(B13,[2]计数!$H$2:$I$37,2,FALSE)</f>
        <v>2</v>
      </c>
      <c r="D13" s="8">
        <f>VLOOKUP(B13,[1]导出计数_副监考!$H$2:$I$33,2,FALSE)</f>
        <v>7</v>
      </c>
      <c r="E13" s="9">
        <f t="shared" si="1"/>
        <v>9</v>
      </c>
      <c r="F13" s="9">
        <f t="shared" si="2"/>
        <v>462.24</v>
      </c>
    </row>
    <row r="14" ht="15.75" spans="1:6">
      <c r="A14" s="11" t="s">
        <v>16</v>
      </c>
      <c r="B14" s="7" t="s">
        <v>17</v>
      </c>
      <c r="C14" s="8">
        <f>VLOOKUP(B14,[2]计数!$H$2:$I$37,2,FALSE)</f>
        <v>5</v>
      </c>
      <c r="D14" s="8">
        <f>VLOOKUP(B14,[1]导出计数_副监考!$H$2:$I$33,2,FALSE)</f>
        <v>6</v>
      </c>
      <c r="E14" s="9">
        <f t="shared" si="1"/>
        <v>11</v>
      </c>
      <c r="F14" s="9">
        <f t="shared" si="2"/>
        <v>564.96</v>
      </c>
    </row>
    <row r="15" ht="15.75" spans="1:6">
      <c r="A15" s="10"/>
      <c r="B15" s="10"/>
      <c r="C15" s="8">
        <f t="shared" ref="C15:F15" si="3">SUM(C11:C14)</f>
        <v>14</v>
      </c>
      <c r="D15" s="8">
        <f t="shared" si="3"/>
        <v>15</v>
      </c>
      <c r="E15" s="9">
        <f t="shared" si="3"/>
        <v>29</v>
      </c>
      <c r="F15" s="9">
        <f t="shared" si="3"/>
        <v>1489.44</v>
      </c>
    </row>
  </sheetData>
  <autoFilter xmlns:etc="http://www.wps.cn/officeDocument/2017/etCustomData" ref="A3:F6" etc:filterBottomFollowUsedRange="0">
    <extLst/>
  </autoFilter>
  <mergeCells count="2">
    <mergeCell ref="A2:F2"/>
    <mergeCell ref="A9:F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总表（总）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JoneyYang</dc:creator>
  <cp:lastModifiedBy>Jocelyn是杨加油呀</cp:lastModifiedBy>
  <dcterms:created xsi:type="dcterms:W3CDTF">2026-10-09T06:18:00Z</dcterms:created>
  <dcterms:modified xsi:type="dcterms:W3CDTF">2026-10-09T06:29:28Z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C0A314EF7C2E47BFB69AF76EA940F676_11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